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64A03E2C-5164-4122-AF93-A1600FF1146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GENÇ B KIZLAR FUTSAL " sheetId="5" r:id="rId1"/>
    <sheet name="GENÇ B KIZ FUTSAL OSMANCIK" sheetId="2" r:id="rId2"/>
    <sheet name="ELEME GRUBU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 l="1"/>
  <c r="B41" i="2"/>
  <c r="B39" i="2"/>
  <c r="B37" i="2"/>
  <c r="B42" i="5"/>
  <c r="B40" i="5"/>
  <c r="B38" i="5"/>
  <c r="B36" i="5"/>
  <c r="K19" i="5" l="1"/>
  <c r="K14" i="5"/>
  <c r="C9" i="5"/>
  <c r="C8" i="5"/>
  <c r="K21" i="5" s="1"/>
  <c r="C7" i="5"/>
  <c r="K20" i="5" s="1"/>
  <c r="C6" i="5"/>
  <c r="K15" i="5" s="1"/>
  <c r="C5" i="5"/>
  <c r="L2" i="5"/>
  <c r="K17" i="5" l="1"/>
  <c r="K18" i="5"/>
  <c r="K22" i="5"/>
  <c r="K23" i="5"/>
  <c r="K16" i="5"/>
  <c r="B12" i="3" l="1"/>
  <c r="B10" i="3"/>
  <c r="B8" i="3"/>
  <c r="B6" i="3"/>
  <c r="M7" i="2" l="1"/>
  <c r="C7" i="2"/>
  <c r="M6" i="2"/>
  <c r="C6" i="2"/>
  <c r="M5" i="2"/>
  <c r="C5" i="2"/>
  <c r="K17" i="2" l="1"/>
  <c r="K16" i="2"/>
  <c r="K18" i="2"/>
  <c r="K15" i="2"/>
  <c r="K13" i="2"/>
  <c r="K14" i="2"/>
</calcChain>
</file>

<file path=xl/sharedStrings.xml><?xml version="1.0" encoding="utf-8"?>
<sst xmlns="http://schemas.openxmlformats.org/spreadsheetml/2006/main" count="230" uniqueCount="94">
  <si>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</si>
  <si>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</si>
  <si>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</si>
  <si>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</si>
  <si>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</si>
  <si>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</si>
  <si>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</si>
  <si>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Buharaevler Kız AİHL</t>
  </si>
  <si>
    <t>A2</t>
  </si>
  <si>
    <t>A3</t>
  </si>
  <si>
    <t>(A) GRUBU</t>
  </si>
  <si>
    <t>(B) GRUBU</t>
  </si>
  <si>
    <t>2-</t>
  </si>
  <si>
    <t>OLAN TAKIMLARI YAZINIZ, KURASINI ÇEKEN TAKIMI</t>
  </si>
  <si>
    <t>İskilip Danışmend Fen Lisesi</t>
  </si>
  <si>
    <t>3-</t>
  </si>
  <si>
    <t>SAĞDAKİ KURA SONUCU ALANINA YAPIŞTIRINIZ</t>
  </si>
  <si>
    <t>4-</t>
  </si>
  <si>
    <t>Özejder Sosyal Bilimler Lisesi</t>
  </si>
  <si>
    <t>5-</t>
  </si>
  <si>
    <t>B1</t>
  </si>
  <si>
    <t>6-</t>
  </si>
  <si>
    <t>B2</t>
  </si>
  <si>
    <t>Bahçelievler Anadolu Lisesi</t>
  </si>
  <si>
    <t>B3</t>
  </si>
  <si>
    <t>SIRA</t>
  </si>
  <si>
    <t>SAAT</t>
  </si>
  <si>
    <t>FİKSTÜR</t>
  </si>
  <si>
    <t>TARİH</t>
  </si>
  <si>
    <t>1.MAÇLAR</t>
  </si>
  <si>
    <t>A2-A3</t>
  </si>
  <si>
    <t>B1-B2</t>
  </si>
  <si>
    <t>2.MAÇLAR</t>
  </si>
  <si>
    <t>B3-B1</t>
  </si>
  <si>
    <t>3.MAÇLAR</t>
  </si>
  <si>
    <t>A1-A2</t>
  </si>
  <si>
    <t>B2-B3</t>
  </si>
  <si>
    <t>4.MAÇLAR</t>
  </si>
  <si>
    <t>A1-B2</t>
  </si>
  <si>
    <t>A GRUBU 1.Sİ - B GRUBU 2.Sİ</t>
  </si>
  <si>
    <t>B1-A2</t>
  </si>
  <si>
    <t>B GRUBU 1.Sİ - A GRUBU 2.Sİ</t>
  </si>
  <si>
    <t>5.MAÇLAR</t>
  </si>
  <si>
    <t>2025-2026</t>
  </si>
  <si>
    <t>GENÇLER B</t>
  </si>
  <si>
    <t>KIZ</t>
  </si>
  <si>
    <t>FUTSAL</t>
  </si>
  <si>
    <t>OSMANCIK-İLÇE</t>
  </si>
  <si>
    <t>Osm. Ömer Derindere Fen Lisesi</t>
  </si>
  <si>
    <t>Osm. İsmail Karataş MTAL</t>
  </si>
  <si>
    <t>Osm. Borsa İstanbul MTAL</t>
  </si>
  <si>
    <t>Osm. Cumhuriyet Anadolu Lisesi</t>
  </si>
  <si>
    <t>Osm. 15 Temmuz Şehitleri And.Lis.</t>
  </si>
  <si>
    <t>A3-A1</t>
  </si>
  <si>
    <t>7.-8. MAĞL</t>
  </si>
  <si>
    <t>7.MAÇ MAĞLUBU - 8. MAÇ MAĞLUBU (3.LÜK-4.LÜK)</t>
  </si>
  <si>
    <t>7.-8. GAL</t>
  </si>
  <si>
    <t>7.MAÇ GALİBİ - 8.MAÇ GALİBİ (1.LİK-2.LİK)</t>
  </si>
  <si>
    <t>Osm. Tevfik İleri Kız AİHL</t>
  </si>
  <si>
    <t>Mehmetçik Anadolu Lisesi</t>
  </si>
  <si>
    <t>BU HÜCRELERE KURA ÇEKİMİNE KATILACAK OLAN</t>
  </si>
  <si>
    <t>TAKIMLARI YAZINIZ. KURA SONUCU BELLİ OLAN TAKIM</t>
  </si>
  <si>
    <t>3.LÜK-4.LÜK MAÇI (MAĞLUPLAR)</t>
  </si>
  <si>
    <t>LARI SAĞDAKİ ALANA KOPYALA YAPIŞTIR YAPINIZ.</t>
  </si>
  <si>
    <t>FİKSTÜR OTOTMATİK OLUŞACAKTIR.</t>
  </si>
  <si>
    <t>1.LİK-2.LİK MAÇI (GALİPLER)</t>
  </si>
  <si>
    <t>TARİH:SAAT YAZAN HÜCRELERİ DÜZENLEYİNİZ…</t>
  </si>
  <si>
    <t>2025/2026 OKUL SPORLARI SEZONU</t>
  </si>
  <si>
    <t>GENÇLER B KIZLAR FUTSAL</t>
  </si>
  <si>
    <t>FİNAL ELEME FİKSTÜRÜ</t>
  </si>
  <si>
    <t>A4</t>
  </si>
  <si>
    <t>A5</t>
  </si>
  <si>
    <t>A GRUBU</t>
  </si>
  <si>
    <t>A1-A4</t>
  </si>
  <si>
    <t>A5-A3</t>
  </si>
  <si>
    <t>A4-A2</t>
  </si>
  <si>
    <t>A5-A1</t>
  </si>
  <si>
    <t>A4-A5</t>
  </si>
  <si>
    <t>A2-A5</t>
  </si>
  <si>
    <t>A3-A4</t>
  </si>
  <si>
    <t>MERKEZ GRUBU 1.</t>
  </si>
  <si>
    <t>MERKEZ GRUBU 2.</t>
  </si>
  <si>
    <t>GENÇ B</t>
  </si>
  <si>
    <t>KIZLAR</t>
  </si>
  <si>
    <t>***4. MAÇLARIN GALİPLERİ ÜST GRUBA ÇIKARLAR***</t>
  </si>
  <si>
    <t>MAÇ</t>
  </si>
  <si>
    <t>21 Mayıs 2026  /  10:00  /</t>
  </si>
  <si>
    <t>TAKIMLAR
(Akkent Toki Spor Salonu)</t>
  </si>
  <si>
    <t>TAKIMLAR
(Osmancık Spor Salonu)</t>
  </si>
  <si>
    <t>"Akkent Toki Spor Salonu"</t>
  </si>
  <si>
    <t>***İLK 2 TAKIM ÜST GRUBA ÇIKAR***</t>
  </si>
  <si>
    <t>OSMANCIK 4. MAÇ (A1-B2) GALİBİ</t>
  </si>
  <si>
    <t>OSMANCIK 4. MAÇ (B1-A2) GALİBİ</t>
  </si>
  <si>
    <t>21 Mayıs 2026  /  11:00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</si>
</sst>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8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5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3" fillId="0" borderId="2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0" fillId="7" borderId="3" xfId="0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>
      <alignment horizontal="center" vertical="center"/>
    </xf>
    <xf numFmtId="0" fontId="0" fillId="7" borderId="2" xfId="0" applyFill="1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2" xfId="0" applyBorder="1"/>
    <xf numFmtId="0" fontId="6" fillId="0" borderId="0" xfId="0" applyFont="1" applyAlignment="1">
      <alignment horizontal="center" vertical="center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31" xfId="0" applyBorder="1"/>
    <xf numFmtId="0" fontId="0" fillId="0" borderId="0" xfId="0" applyBorder="1"/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/>
    </xf>
    <xf numFmtId="0" fontId="0" fillId="6" borderId="0" xfId="0" applyFill="1" applyProtection="1"/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 vertical="center"/>
    </xf>
    <xf numFmtId="15" fontId="0" fillId="0" borderId="9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4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20" fontId="0" fillId="0" borderId="39" xfId="0" applyNumberFormat="1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/>
    </xf>
    <xf numFmtId="0" fontId="0" fillId="0" borderId="18" xfId="0" applyBorder="1" applyProtection="1"/>
    <xf numFmtId="0" fontId="0" fillId="0" borderId="19" xfId="0" applyBorder="1" applyProtection="1"/>
    <xf numFmtId="0" fontId="3" fillId="0" borderId="43" xfId="0" applyFont="1" applyBorder="1" applyAlignment="1">
      <alignment horizontal="center" vertical="center"/>
    </xf>
    <xf numFmtId="0" fontId="0" fillId="0" borderId="22" xfId="0" applyBorder="1"/>
    <xf numFmtId="0" fontId="3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Protection="1"/>
    <xf numFmtId="0" fontId="0" fillId="0" borderId="25" xfId="0" applyBorder="1" applyProtection="1"/>
    <xf numFmtId="0" fontId="0" fillId="0" borderId="30" xfId="0" applyBorder="1"/>
    <xf numFmtId="0" fontId="8" fillId="0" borderId="2" xfId="0" applyFont="1" applyBorder="1" applyAlignment="1">
      <alignment horizontal="center" vertical="center"/>
    </xf>
    <xf numFmtId="164" fontId="0" fillId="0" borderId="39" xfId="0" applyNumberFormat="1" applyBorder="1" applyAlignment="1" applyProtection="1">
      <alignment horizontal="center" vertical="center" shrinkToFit="1"/>
      <protection locked="0"/>
    </xf>
    <xf numFmtId="164" fontId="0" fillId="0" borderId="40" xfId="0" applyNumberFormat="1" applyBorder="1" applyAlignment="1" applyProtection="1">
      <alignment horizontal="center" vertical="center" shrinkToFit="1"/>
      <protection locked="0"/>
    </xf>
    <xf numFmtId="164" fontId="0" fillId="0" borderId="39" xfId="0" applyNumberFormat="1" applyBorder="1" applyAlignment="1" applyProtection="1">
      <alignment horizontal="right" vertical="center" shrinkToFit="1"/>
      <protection locked="0"/>
    </xf>
    <xf numFmtId="164" fontId="0" fillId="0" borderId="40" xfId="0" applyNumberFormat="1" applyBorder="1" applyAlignment="1" applyProtection="1">
      <alignment horizontal="right" vertical="center" shrinkToFi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0" xfId="0" applyBorder="1" applyAlignment="1" applyProtection="1">
      <alignment horizontal="right" shrinkToFit="1"/>
      <protection locked="0"/>
    </xf>
    <xf numFmtId="0" fontId="0" fillId="0" borderId="30" xfId="0" applyBorder="1" applyAlignment="1" applyProtection="1">
      <alignment horizontal="right" shrinkToFit="1"/>
      <protection locked="0"/>
    </xf>
    <xf numFmtId="20" fontId="0" fillId="0" borderId="41" xfId="0" applyNumberFormat="1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right"/>
    </xf>
    <xf numFmtId="0" fontId="7" fillId="0" borderId="42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4" fontId="0" fillId="0" borderId="14" xfId="0" applyNumberForma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20" fontId="0" fillId="0" borderId="14" xfId="0" applyNumberForma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</xf>
    <xf numFmtId="14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20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textRotation="90"/>
    </xf>
    <xf numFmtId="0" fontId="6" fillId="5" borderId="20" xfId="0" applyFont="1" applyFill="1" applyBorder="1" applyAlignment="1" applyProtection="1">
      <alignment horizontal="center" vertical="center" textRotation="90"/>
    </xf>
    <xf numFmtId="0" fontId="3" fillId="5" borderId="17" xfId="0" applyFont="1" applyFill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 shrinkToFit="1"/>
      <protection locked="0"/>
    </xf>
    <xf numFmtId="20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40" xfId="0" applyNumberFormat="1" applyBorder="1" applyAlignment="1" applyProtection="1">
      <alignment horizontal="center" vertical="center" shrinkToFit="1"/>
      <protection locked="0"/>
    </xf>
    <xf numFmtId="164" fontId="0" fillId="0" borderId="0" xfId="0" applyNumberFormat="1" applyBorder="1" applyAlignment="1" applyProtection="1">
      <alignment horizontal="center" vertical="center" shrinkToFit="1"/>
      <protection locked="0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wrapText="1" shrinkToFit="1"/>
      <protection locked="0"/>
    </xf>
    <xf numFmtId="20" fontId="0" fillId="0" borderId="34" xfId="0" applyNumberFormat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 wrapText="1" shrinkToFit="1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20" fontId="0" fillId="0" borderId="39" xfId="0" applyNumberFormat="1" applyBorder="1" applyAlignment="1" applyProtection="1">
      <alignment horizontal="left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3">
          <cell r="Q3" t="str">
            <v>2018-2019</v>
          </cell>
        </row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4C27-2602-4B49-9B38-D6899DC647B5}">
  <dimension ref="A1:BL43"/>
  <sheetViews>
    <sheetView topLeftCell="A4" zoomScaleNormal="100" workbookViewId="0">
      <selection activeCell="AE42" sqref="AE42"/>
    </sheetView>
  </sheetViews>
  <sheetFormatPr defaultColWidth="3.7109375" defaultRowHeight="15" x14ac:dyDescent="0.25"/>
  <cols>
    <col min="1" max="1" width="3.7109375" style="24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4.425781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5">
      <c r="A1" s="139" t="s">
        <v>43</v>
      </c>
      <c r="B1" s="139"/>
      <c r="C1" s="139"/>
      <c r="D1" s="139"/>
      <c r="E1" s="139"/>
      <c r="F1" s="139"/>
      <c r="G1" s="139"/>
      <c r="H1" s="139"/>
      <c r="I1" s="139"/>
      <c r="J1" s="140" t="s">
        <v>0</v>
      </c>
      <c r="K1" s="140"/>
      <c r="L1" s="140"/>
      <c r="M1" s="140"/>
      <c r="N1" s="140"/>
      <c r="O1" s="140"/>
      <c r="P1" s="140" t="s">
        <v>82</v>
      </c>
      <c r="Q1" s="140"/>
      <c r="R1" s="140"/>
      <c r="S1" s="140"/>
      <c r="T1" s="140"/>
      <c r="U1" s="141" t="s">
        <v>83</v>
      </c>
      <c r="V1" s="141"/>
      <c r="W1" s="141"/>
      <c r="X1" s="141"/>
      <c r="Y1" s="141"/>
      <c r="Z1" s="1"/>
      <c r="AA1" s="1"/>
      <c r="AB1" s="1"/>
    </row>
    <row r="2" spans="1:59" ht="15.75" x14ac:dyDescent="0.25">
      <c r="A2" s="142" t="s">
        <v>46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0" t="str">
        <f>[1]ANASAYFA!Q11</f>
        <v>İL BİRİNCİLİĞİ</v>
      </c>
      <c r="M2" s="140"/>
      <c r="N2" s="140"/>
      <c r="O2" s="140"/>
      <c r="P2" s="140"/>
      <c r="Q2" s="140"/>
      <c r="R2" s="140"/>
      <c r="S2" s="140"/>
      <c r="T2" s="143" t="s">
        <v>1</v>
      </c>
      <c r="U2" s="143"/>
      <c r="V2" s="143"/>
      <c r="W2" s="143"/>
      <c r="X2" s="143"/>
      <c r="Y2" s="3" t="s">
        <v>1</v>
      </c>
      <c r="Z2" s="1"/>
      <c r="AA2" s="1"/>
      <c r="AB2" s="1"/>
      <c r="AD2" s="130" t="s">
        <v>2</v>
      </c>
      <c r="AE2" s="130"/>
      <c r="AF2" s="131" t="s">
        <v>3</v>
      </c>
      <c r="AG2" s="131"/>
      <c r="AJ2" s="132" t="s">
        <v>6</v>
      </c>
      <c r="AK2" s="132"/>
      <c r="AL2" s="132"/>
      <c r="AM2" s="132"/>
      <c r="AN2" s="132" t="s">
        <v>8</v>
      </c>
      <c r="AO2" s="132"/>
      <c r="AP2" s="132"/>
      <c r="AQ2" s="132"/>
      <c r="AR2" s="132" t="s">
        <v>9</v>
      </c>
      <c r="AS2" s="132"/>
      <c r="AT2" s="132"/>
      <c r="AU2" s="132"/>
      <c r="AV2" s="132" t="s">
        <v>70</v>
      </c>
      <c r="AW2" s="132"/>
      <c r="AX2" s="132"/>
      <c r="AY2" s="132"/>
      <c r="AZ2" s="132" t="s">
        <v>71</v>
      </c>
      <c r="BA2" s="132"/>
      <c r="BB2" s="132"/>
      <c r="BC2" s="132"/>
      <c r="BD2" s="123"/>
      <c r="BE2" s="123"/>
      <c r="BF2" s="123"/>
      <c r="BG2" s="123"/>
    </row>
    <row r="3" spans="1:59" ht="16.5" thickBot="1" x14ac:dyDescent="0.3">
      <c r="Y3" s="77"/>
      <c r="Z3" s="77"/>
      <c r="AA3" s="77"/>
      <c r="AB3" s="77"/>
      <c r="AD3" s="5" t="s">
        <v>4</v>
      </c>
      <c r="AE3" s="23"/>
      <c r="AF3" s="6" t="s">
        <v>6</v>
      </c>
      <c r="AG3" s="18" t="s">
        <v>59</v>
      </c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23"/>
      <c r="BE3" s="123"/>
      <c r="BF3" s="123"/>
      <c r="BG3" s="123"/>
    </row>
    <row r="4" spans="1:59" ht="15" customHeight="1" thickBot="1" x14ac:dyDescent="0.3">
      <c r="B4" s="124" t="s">
        <v>72</v>
      </c>
      <c r="C4" s="125"/>
      <c r="D4" s="125"/>
      <c r="E4" s="125"/>
      <c r="F4" s="125"/>
      <c r="G4" s="125"/>
      <c r="H4" s="125"/>
      <c r="I4" s="125"/>
      <c r="J4" s="126"/>
      <c r="K4" s="7"/>
      <c r="L4" s="127"/>
      <c r="M4" s="127"/>
      <c r="N4" s="127"/>
      <c r="O4" s="127"/>
      <c r="P4" s="127"/>
      <c r="Q4" s="127"/>
      <c r="R4" s="127"/>
      <c r="S4" s="127"/>
      <c r="U4" s="127"/>
      <c r="V4" s="127"/>
      <c r="W4" s="127"/>
      <c r="X4" s="127"/>
      <c r="Y4" s="127"/>
      <c r="Z4" s="127"/>
      <c r="AA4" s="127"/>
      <c r="AB4" s="127"/>
      <c r="AD4" s="5" t="s">
        <v>12</v>
      </c>
      <c r="AE4" s="23"/>
      <c r="AF4" s="6" t="s">
        <v>8</v>
      </c>
      <c r="AG4" s="18" t="s">
        <v>14</v>
      </c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23"/>
      <c r="BE4" s="123"/>
      <c r="BF4" s="123"/>
      <c r="BG4" s="123"/>
    </row>
    <row r="5" spans="1:59" x14ac:dyDescent="0.25">
      <c r="B5" s="8" t="s">
        <v>4</v>
      </c>
      <c r="C5" s="128" t="str">
        <f>AG3</f>
        <v>Mehmetçik Anadolu Lisesi</v>
      </c>
      <c r="D5" s="128"/>
      <c r="E5" s="128"/>
      <c r="F5" s="128"/>
      <c r="G5" s="128"/>
      <c r="H5" s="128"/>
      <c r="I5" s="128"/>
      <c r="J5" s="129"/>
      <c r="AD5" s="5" t="s">
        <v>15</v>
      </c>
      <c r="AE5" s="23"/>
      <c r="AF5" s="6" t="s">
        <v>9</v>
      </c>
      <c r="AG5" s="18" t="s">
        <v>18</v>
      </c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23"/>
      <c r="BE5" s="123"/>
      <c r="BF5" s="123"/>
      <c r="BG5" s="123"/>
    </row>
    <row r="6" spans="1:59" x14ac:dyDescent="0.25">
      <c r="B6" s="9" t="s">
        <v>12</v>
      </c>
      <c r="C6" s="107" t="str">
        <f>AG4</f>
        <v>İskilip Danışmend Fen Lisesi</v>
      </c>
      <c r="D6" s="107"/>
      <c r="E6" s="107"/>
      <c r="F6" s="107"/>
      <c r="G6" s="107"/>
      <c r="H6" s="107"/>
      <c r="I6" s="107"/>
      <c r="J6" s="108"/>
      <c r="AD6" s="5" t="s">
        <v>17</v>
      </c>
      <c r="AE6" s="23"/>
      <c r="AF6" s="6" t="s">
        <v>70</v>
      </c>
      <c r="AG6" s="18" t="s">
        <v>23</v>
      </c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23"/>
      <c r="BE6" s="123"/>
      <c r="BF6" s="123"/>
      <c r="BG6" s="123"/>
    </row>
    <row r="7" spans="1:59" x14ac:dyDescent="0.25">
      <c r="B7" s="9" t="s">
        <v>15</v>
      </c>
      <c r="C7" s="107" t="str">
        <f>AG5</f>
        <v>Özejder Sosyal Bilimler Lisesi</v>
      </c>
      <c r="D7" s="107"/>
      <c r="E7" s="107"/>
      <c r="F7" s="107"/>
      <c r="G7" s="107"/>
      <c r="H7" s="107"/>
      <c r="I7" s="107"/>
      <c r="J7" s="108"/>
      <c r="AD7" s="5" t="s">
        <v>19</v>
      </c>
      <c r="AE7" s="23"/>
      <c r="AF7" s="6" t="s">
        <v>71</v>
      </c>
      <c r="AG7" s="18" t="s">
        <v>7</v>
      </c>
    </row>
    <row r="8" spans="1:59" x14ac:dyDescent="0.25">
      <c r="B8" s="9" t="s">
        <v>17</v>
      </c>
      <c r="C8" s="107" t="str">
        <f>AG6</f>
        <v>Bahçelievler Anadolu Lisesi</v>
      </c>
      <c r="D8" s="107"/>
      <c r="E8" s="107"/>
      <c r="F8" s="107"/>
      <c r="G8" s="107"/>
      <c r="H8" s="107"/>
      <c r="I8" s="107"/>
      <c r="J8" s="108"/>
    </row>
    <row r="9" spans="1:59" ht="15" customHeight="1" thickBot="1" x14ac:dyDescent="0.3">
      <c r="B9" s="10" t="s">
        <v>19</v>
      </c>
      <c r="C9" s="109" t="str">
        <f>AG7</f>
        <v>Buharaevler Kız AİHL</v>
      </c>
      <c r="D9" s="109"/>
      <c r="E9" s="109"/>
      <c r="F9" s="109"/>
      <c r="G9" s="109"/>
      <c r="H9" s="109"/>
      <c r="I9" s="109"/>
      <c r="J9" s="110"/>
    </row>
    <row r="10" spans="1:59" ht="15" customHeight="1" thickBot="1" x14ac:dyDescent="0.3">
      <c r="B10" s="11"/>
      <c r="C10" s="12"/>
      <c r="D10" s="12"/>
      <c r="E10" s="12"/>
      <c r="F10" s="12"/>
      <c r="G10" s="12"/>
      <c r="H10" s="12"/>
      <c r="I10" s="12"/>
      <c r="J10" s="12"/>
    </row>
    <row r="11" spans="1:59" ht="15.75" x14ac:dyDescent="0.25">
      <c r="A11" s="144" t="s">
        <v>25</v>
      </c>
      <c r="B11" s="146" t="s">
        <v>85</v>
      </c>
      <c r="C11" s="112"/>
      <c r="D11" s="113"/>
      <c r="E11" s="43"/>
      <c r="F11" s="146" t="s">
        <v>26</v>
      </c>
      <c r="G11" s="113"/>
      <c r="H11" s="146" t="s">
        <v>27</v>
      </c>
      <c r="I11" s="112"/>
      <c r="J11" s="113"/>
      <c r="K11" s="111" t="s">
        <v>87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3"/>
      <c r="AG11" s="45"/>
    </row>
    <row r="12" spans="1:59" ht="15.75" x14ac:dyDescent="0.25">
      <c r="A12" s="145"/>
      <c r="B12" s="114"/>
      <c r="C12" s="115"/>
      <c r="D12" s="116"/>
      <c r="E12" s="44" t="s">
        <v>28</v>
      </c>
      <c r="F12" s="114"/>
      <c r="G12" s="116"/>
      <c r="H12" s="114"/>
      <c r="I12" s="115"/>
      <c r="J12" s="116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6"/>
      <c r="AG12" s="45"/>
    </row>
    <row r="13" spans="1:59" ht="16.5" thickBot="1" x14ac:dyDescent="0.3">
      <c r="A13" s="145"/>
      <c r="B13" s="114"/>
      <c r="C13" s="115"/>
      <c r="D13" s="116"/>
      <c r="E13" s="44"/>
      <c r="F13" s="114"/>
      <c r="G13" s="116"/>
      <c r="H13" s="114"/>
      <c r="I13" s="115"/>
      <c r="J13" s="116"/>
      <c r="K13" s="114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6"/>
    </row>
    <row r="14" spans="1:59" x14ac:dyDescent="0.25">
      <c r="A14" s="46">
        <v>1</v>
      </c>
      <c r="B14" s="117" t="s">
        <v>29</v>
      </c>
      <c r="C14" s="118"/>
      <c r="D14" s="118"/>
      <c r="E14" s="51">
        <v>46141</v>
      </c>
      <c r="F14" s="119">
        <v>0.41666666666666669</v>
      </c>
      <c r="G14" s="118"/>
      <c r="H14" s="120" t="s">
        <v>73</v>
      </c>
      <c r="I14" s="120"/>
      <c r="J14" s="120"/>
      <c r="K14" s="121" t="str">
        <f>CONCATENATE(C5," ","-"," ",C8)</f>
        <v>Mehmetçik Anadolu Lisesi - Bahçelievler Anadolu Lisesi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2"/>
      <c r="AG14" s="47"/>
    </row>
    <row r="15" spans="1:59" x14ac:dyDescent="0.25">
      <c r="A15" s="48">
        <v>2</v>
      </c>
      <c r="B15" s="95" t="s">
        <v>29</v>
      </c>
      <c r="C15" s="96"/>
      <c r="D15" s="96"/>
      <c r="E15" s="52">
        <v>46141</v>
      </c>
      <c r="F15" s="97">
        <v>0.45833333333333331</v>
      </c>
      <c r="G15" s="96"/>
      <c r="H15" s="98" t="s">
        <v>30</v>
      </c>
      <c r="I15" s="98"/>
      <c r="J15" s="98"/>
      <c r="K15" s="99" t="str">
        <f>CONCATENATE(C6," ","-"," ",C7)</f>
        <v>İskilip Danışmend Fen Lisesi - Özejder Sosyal Bilimler Lisesi</v>
      </c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100"/>
      <c r="AG15" s="47"/>
    </row>
    <row r="16" spans="1:59" x14ac:dyDescent="0.25">
      <c r="A16" s="48">
        <v>3</v>
      </c>
      <c r="B16" s="95" t="s">
        <v>32</v>
      </c>
      <c r="C16" s="96"/>
      <c r="D16" s="96"/>
      <c r="E16" s="52">
        <v>46146</v>
      </c>
      <c r="F16" s="97">
        <v>0.41666666666666669</v>
      </c>
      <c r="G16" s="96"/>
      <c r="H16" s="98" t="s">
        <v>74</v>
      </c>
      <c r="I16" s="98"/>
      <c r="J16" s="98"/>
      <c r="K16" s="99" t="str">
        <f>CONCATENATE(C9," ","-"," ",C7)</f>
        <v>Buharaevler Kız AİHL - Özejder Sosyal Bilimler Lisesi</v>
      </c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0"/>
      <c r="AG16" s="45"/>
    </row>
    <row r="17" spans="1:42" x14ac:dyDescent="0.25">
      <c r="A17" s="48">
        <v>4</v>
      </c>
      <c r="B17" s="95" t="s">
        <v>32</v>
      </c>
      <c r="C17" s="96"/>
      <c r="D17" s="96"/>
      <c r="E17" s="52">
        <v>46146</v>
      </c>
      <c r="F17" s="97">
        <v>0.45833333333333331</v>
      </c>
      <c r="G17" s="96"/>
      <c r="H17" s="98" t="s">
        <v>35</v>
      </c>
      <c r="I17" s="98"/>
      <c r="J17" s="98"/>
      <c r="K17" s="99" t="str">
        <f>CONCATENATE(C5," ","-"," ",C6)</f>
        <v>Mehmetçik Anadolu Lisesi - İskilip Danışmend Fen Lisesi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G17" s="45"/>
    </row>
    <row r="18" spans="1:42" x14ac:dyDescent="0.25">
      <c r="A18" s="48">
        <v>5</v>
      </c>
      <c r="B18" s="95" t="s">
        <v>34</v>
      </c>
      <c r="C18" s="96"/>
      <c r="D18" s="96"/>
      <c r="E18" s="52">
        <v>46154</v>
      </c>
      <c r="F18" s="97">
        <v>0.41666666666666669</v>
      </c>
      <c r="G18" s="96"/>
      <c r="H18" s="98" t="s">
        <v>75</v>
      </c>
      <c r="I18" s="98"/>
      <c r="J18" s="98"/>
      <c r="K18" s="99" t="str">
        <f>CONCATENATE(C8," ","-"," ",C6)</f>
        <v>Bahçelievler Anadolu Lisesi - İskilip Danışmend Fen Lisesi</v>
      </c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0"/>
      <c r="AG18" s="45"/>
    </row>
    <row r="19" spans="1:42" x14ac:dyDescent="0.25">
      <c r="A19" s="48">
        <v>6</v>
      </c>
      <c r="B19" s="95" t="s">
        <v>34</v>
      </c>
      <c r="C19" s="96"/>
      <c r="D19" s="96"/>
      <c r="E19" s="52">
        <v>46154</v>
      </c>
      <c r="F19" s="97">
        <v>0.45833333333333331</v>
      </c>
      <c r="G19" s="96"/>
      <c r="H19" s="98" t="s">
        <v>76</v>
      </c>
      <c r="I19" s="98"/>
      <c r="J19" s="98"/>
      <c r="K19" s="99" t="str">
        <f>CONCATENATE(C9," ","-"," ",C5)</f>
        <v>Buharaevler Kız AİHL - Mehmetçik Anadolu Lisesi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100"/>
      <c r="AG19" s="45"/>
    </row>
    <row r="20" spans="1:42" x14ac:dyDescent="0.25">
      <c r="A20" s="48">
        <v>7</v>
      </c>
      <c r="B20" s="95" t="s">
        <v>37</v>
      </c>
      <c r="C20" s="96"/>
      <c r="D20" s="96"/>
      <c r="E20" s="52">
        <v>46155</v>
      </c>
      <c r="F20" s="97">
        <v>0.5</v>
      </c>
      <c r="G20" s="96"/>
      <c r="H20" s="98" t="s">
        <v>53</v>
      </c>
      <c r="I20" s="98"/>
      <c r="J20" s="98"/>
      <c r="K20" s="99" t="str">
        <f>CONCATENATE(C7," ","-"," ",C5)</f>
        <v>Özejder Sosyal Bilimler Lisesi - Mehmetçik Anadolu Lisesi</v>
      </c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100"/>
      <c r="AG20" s="45"/>
    </row>
    <row r="21" spans="1:42" x14ac:dyDescent="0.25">
      <c r="A21" s="48">
        <v>8</v>
      </c>
      <c r="B21" s="95" t="s">
        <v>37</v>
      </c>
      <c r="C21" s="96"/>
      <c r="D21" s="96"/>
      <c r="E21" s="52">
        <v>46155</v>
      </c>
      <c r="F21" s="97">
        <v>0.54166666666666663</v>
      </c>
      <c r="G21" s="96"/>
      <c r="H21" s="98" t="s">
        <v>77</v>
      </c>
      <c r="I21" s="98"/>
      <c r="J21" s="98"/>
      <c r="K21" s="99" t="str">
        <f>CONCATENATE(C8," ","-"," ",C9)</f>
        <v>Bahçelievler Anadolu Lisesi - Buharaevler Kız AİHL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100"/>
      <c r="AG21" s="45"/>
    </row>
    <row r="22" spans="1:42" x14ac:dyDescent="0.25">
      <c r="A22" s="48">
        <v>9</v>
      </c>
      <c r="B22" s="95" t="s">
        <v>42</v>
      </c>
      <c r="C22" s="96"/>
      <c r="D22" s="96"/>
      <c r="E22" s="52">
        <v>46156</v>
      </c>
      <c r="F22" s="97">
        <v>0.41666666666666669</v>
      </c>
      <c r="G22" s="96"/>
      <c r="H22" s="98" t="s">
        <v>78</v>
      </c>
      <c r="I22" s="98"/>
      <c r="J22" s="98"/>
      <c r="K22" s="99" t="str">
        <f>CONCATENATE(C6," ","-"," ",C9)</f>
        <v>İskilip Danışmend Fen Lisesi - Buharaevler Kız AİHL</v>
      </c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100"/>
      <c r="AG22" s="47"/>
    </row>
    <row r="23" spans="1:42" ht="15" customHeight="1" thickBot="1" x14ac:dyDescent="0.3">
      <c r="A23" s="49">
        <v>10</v>
      </c>
      <c r="B23" s="101" t="s">
        <v>42</v>
      </c>
      <c r="C23" s="102"/>
      <c r="D23" s="102"/>
      <c r="E23" s="53">
        <v>46156</v>
      </c>
      <c r="F23" s="103">
        <v>0.45833333333333331</v>
      </c>
      <c r="G23" s="102"/>
      <c r="H23" s="104" t="s">
        <v>79</v>
      </c>
      <c r="I23" s="104"/>
      <c r="J23" s="104"/>
      <c r="K23" s="105" t="str">
        <f>CONCATENATE(C7," ","-"," ",C8)</f>
        <v>Özejder Sosyal Bilimler Lisesi - Bahçelievler Anadolu Lisesi</v>
      </c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6"/>
      <c r="AG23" s="47"/>
    </row>
    <row r="24" spans="1:42" x14ac:dyDescent="0.25">
      <c r="AG24" s="47"/>
    </row>
    <row r="25" spans="1:42" ht="15.75" thickBot="1" x14ac:dyDescent="0.3">
      <c r="AG25" s="47"/>
    </row>
    <row r="26" spans="1:42" x14ac:dyDescent="0.25">
      <c r="A26" s="133" t="s">
        <v>90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</row>
    <row r="27" spans="1:42" ht="15.75" thickBot="1" x14ac:dyDescent="0.3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8"/>
    </row>
    <row r="29" spans="1:42" ht="15.75" thickBot="1" x14ac:dyDescent="0.3"/>
    <row r="30" spans="1:42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42" customFormat="1" ht="15" customHeight="1" x14ac:dyDescent="0.25">
      <c r="A31" s="73" t="s">
        <v>67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  <c r="AN31" s="38"/>
      <c r="AP31" s="40"/>
    </row>
    <row r="32" spans="1:42" customFormat="1" ht="15" customHeight="1" x14ac:dyDescent="0.25">
      <c r="A32" s="73" t="s">
        <v>68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5"/>
      <c r="AN32" s="38"/>
      <c r="AP32" s="40"/>
    </row>
    <row r="33" spans="1:64" customFormat="1" ht="15" customHeight="1" x14ac:dyDescent="0.25">
      <c r="A33" s="73" t="s">
        <v>69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  <c r="AN33" s="38"/>
      <c r="AP33" s="40"/>
    </row>
    <row r="34" spans="1:64" customFormat="1" ht="15" customHeight="1" x14ac:dyDescent="0.25">
      <c r="A34" s="73" t="s">
        <v>89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5"/>
      <c r="AN34" s="38"/>
      <c r="AP34" s="40"/>
    </row>
    <row r="35" spans="1:64" customFormat="1" ht="18" x14ac:dyDescent="0.25">
      <c r="A35" s="92"/>
      <c r="B35" s="93"/>
      <c r="C35" s="93"/>
      <c r="D35" s="93"/>
      <c r="E35" s="93"/>
      <c r="F35" s="93"/>
      <c r="G35" s="93"/>
      <c r="H35" s="94"/>
      <c r="I35" s="94"/>
      <c r="J35" s="94"/>
      <c r="K35" s="94"/>
      <c r="L35" s="94"/>
      <c r="M35" s="94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1"/>
      <c r="AC35" s="82"/>
      <c r="AD35" s="82"/>
      <c r="AE35" s="82"/>
      <c r="AF35" s="82"/>
      <c r="AG35" s="82"/>
      <c r="AH35" s="83"/>
      <c r="AI35" s="83"/>
      <c r="AJ35" s="83"/>
      <c r="AK35" s="83"/>
      <c r="AL35" s="83"/>
      <c r="AN35" s="84" t="s">
        <v>2</v>
      </c>
      <c r="AO35" s="84"/>
      <c r="AP35" s="76" t="s">
        <v>3</v>
      </c>
      <c r="AQ35" s="76"/>
    </row>
    <row r="36" spans="1:64" customFormat="1" ht="30" customHeight="1" x14ac:dyDescent="0.25">
      <c r="A36" s="60" t="s">
        <v>4</v>
      </c>
      <c r="B36" s="85" t="str">
        <f>AQ36</f>
        <v>MERKEZ GRUBU 1.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/>
      <c r="N36" s="26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61"/>
      <c r="AG36" s="77"/>
      <c r="AH36" s="77"/>
      <c r="AI36" s="77"/>
      <c r="AJ36" s="77"/>
      <c r="AN36" s="27" t="s">
        <v>4</v>
      </c>
      <c r="AO36" s="28" t="s">
        <v>60</v>
      </c>
      <c r="AP36" s="29" t="s">
        <v>4</v>
      </c>
      <c r="AQ36" s="30" t="s">
        <v>80</v>
      </c>
      <c r="AS36" s="68">
        <v>1</v>
      </c>
      <c r="AT36" s="68"/>
      <c r="AU36" s="68"/>
      <c r="AV36" s="68"/>
      <c r="AW36" s="68"/>
      <c r="AX36" s="68">
        <v>2</v>
      </c>
      <c r="AY36" s="68"/>
      <c r="AZ36" s="68"/>
      <c r="BA36" s="68"/>
      <c r="BB36" s="68"/>
      <c r="BC36" s="68">
        <v>3</v>
      </c>
      <c r="BD36" s="68"/>
      <c r="BE36" s="68"/>
      <c r="BF36" s="68"/>
      <c r="BG36" s="68"/>
      <c r="BH36" s="68">
        <v>4</v>
      </c>
      <c r="BI36" s="68"/>
      <c r="BJ36" s="68"/>
      <c r="BK36" s="68"/>
      <c r="BL36" s="68"/>
    </row>
    <row r="37" spans="1:64" customFormat="1" ht="30" customHeight="1" x14ac:dyDescent="0.25">
      <c r="A37" s="62"/>
      <c r="B37" s="87" t="s">
        <v>86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8"/>
      <c r="N37" s="32"/>
      <c r="O37" s="33"/>
      <c r="P37" s="33"/>
      <c r="Q37" s="33"/>
      <c r="R37" s="34"/>
      <c r="S37" s="42"/>
      <c r="T37" s="42"/>
      <c r="U37" s="42"/>
      <c r="V37" s="42"/>
      <c r="W37" s="42"/>
      <c r="X37" s="42"/>
      <c r="Y37" s="42"/>
      <c r="Z37" s="42"/>
      <c r="AA37" s="42"/>
      <c r="AB37" s="61"/>
      <c r="AN37" s="27" t="s">
        <v>12</v>
      </c>
      <c r="AO37" s="28" t="s">
        <v>61</v>
      </c>
      <c r="AP37" s="29" t="s">
        <v>12</v>
      </c>
      <c r="AQ37" s="30" t="s">
        <v>91</v>
      </c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64" customFormat="1" ht="30" customHeight="1" x14ac:dyDescent="0.25">
      <c r="A38" s="63" t="s">
        <v>12</v>
      </c>
      <c r="B38" s="78" t="str">
        <f>AQ37</f>
        <v>OSMANCIK 4. MAÇ (A1-B2) GALİBİ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  <c r="N38" s="42"/>
      <c r="O38" s="42"/>
      <c r="P38" s="36" t="s">
        <v>62</v>
      </c>
      <c r="Q38" s="36"/>
      <c r="R38" s="37"/>
      <c r="S38" s="36"/>
      <c r="T38" s="36"/>
      <c r="U38" s="36"/>
      <c r="V38" s="36"/>
      <c r="W38" s="42"/>
      <c r="X38" s="42"/>
      <c r="Y38" s="42"/>
      <c r="Z38" s="42"/>
      <c r="AA38" s="42"/>
      <c r="AB38" s="61"/>
      <c r="AN38" s="27" t="s">
        <v>15</v>
      </c>
      <c r="AO38" s="28" t="s">
        <v>63</v>
      </c>
      <c r="AP38" s="29" t="s">
        <v>15</v>
      </c>
      <c r="AQ38" s="30" t="s">
        <v>81</v>
      </c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64" customFormat="1" ht="30" customHeight="1" thickBot="1" x14ac:dyDescent="0.3">
      <c r="A39" s="62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42"/>
      <c r="O39" s="42"/>
      <c r="P39" s="148">
        <v>0.41666666666666669</v>
      </c>
      <c r="Q39" s="149"/>
      <c r="R39" s="150"/>
      <c r="S39" s="55">
        <v>0.41666666666666669</v>
      </c>
      <c r="T39" s="56"/>
      <c r="U39" s="56"/>
      <c r="V39" s="56"/>
      <c r="W39" s="42"/>
      <c r="X39" s="42"/>
      <c r="Y39" s="69">
        <v>46164</v>
      </c>
      <c r="Z39" s="69"/>
      <c r="AA39" s="70"/>
      <c r="AB39" s="61"/>
      <c r="AN39" s="27" t="s">
        <v>17</v>
      </c>
      <c r="AO39" s="28" t="s">
        <v>64</v>
      </c>
      <c r="AP39" s="29" t="s">
        <v>17</v>
      </c>
      <c r="AQ39" s="30" t="s">
        <v>92</v>
      </c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</row>
    <row r="40" spans="1:64" customFormat="1" ht="30" customHeight="1" x14ac:dyDescent="0.25">
      <c r="A40" s="60" t="s">
        <v>15</v>
      </c>
      <c r="B40" s="85" t="str">
        <f>AQ38</f>
        <v>MERKEZ GRUBU 2.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42"/>
      <c r="O40" s="42"/>
      <c r="P40" s="36" t="s">
        <v>65</v>
      </c>
      <c r="Q40" s="36"/>
      <c r="R40" s="37"/>
      <c r="S40" s="36"/>
      <c r="T40" s="36"/>
      <c r="U40" s="36"/>
      <c r="V40" s="36"/>
      <c r="W40" s="42"/>
      <c r="X40" s="42"/>
      <c r="Y40" s="42"/>
      <c r="Z40" s="42"/>
      <c r="AA40" s="42"/>
      <c r="AB40" s="61"/>
      <c r="AN40" s="38"/>
      <c r="AO40" s="39" t="s">
        <v>66</v>
      </c>
      <c r="AP40" s="40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64" customFormat="1" ht="30" customHeight="1" thickBot="1" x14ac:dyDescent="0.3">
      <c r="A41" s="62"/>
      <c r="B41" s="87" t="s">
        <v>93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  <c r="N41" s="41"/>
      <c r="O41" s="36"/>
      <c r="P41" s="148">
        <v>0.45833333333333331</v>
      </c>
      <c r="Q41" s="149"/>
      <c r="R41" s="150"/>
      <c r="S41" s="89">
        <v>0.45833333333333331</v>
      </c>
      <c r="T41" s="90"/>
      <c r="U41" s="90"/>
      <c r="V41" s="90"/>
      <c r="W41" s="42"/>
      <c r="X41" s="42"/>
      <c r="Y41" s="71">
        <v>46164</v>
      </c>
      <c r="Z41" s="71"/>
      <c r="AA41" s="72"/>
      <c r="AB41" s="61"/>
      <c r="AN41" s="38"/>
      <c r="AP41" s="40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64" customFormat="1" ht="30" customHeight="1" x14ac:dyDescent="0.25">
      <c r="A42" s="63" t="s">
        <v>17</v>
      </c>
      <c r="B42" s="78" t="str">
        <f>AQ39</f>
        <v>OSMANCIK 4. MAÇ (B1-A2) GALİBİ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9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61"/>
      <c r="AN42" s="38"/>
      <c r="AP42" s="40"/>
    </row>
    <row r="43" spans="1:64" ht="15.75" thickBot="1" x14ac:dyDescent="0.3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6"/>
    </row>
  </sheetData>
  <mergeCells count="100">
    <mergeCell ref="A26:AB27"/>
    <mergeCell ref="A1:I1"/>
    <mergeCell ref="J1:O1"/>
    <mergeCell ref="P1:T1"/>
    <mergeCell ref="U1:Y1"/>
    <mergeCell ref="A2:K2"/>
    <mergeCell ref="L2:S2"/>
    <mergeCell ref="T2:X2"/>
    <mergeCell ref="A11:A13"/>
    <mergeCell ref="B11:D13"/>
    <mergeCell ref="F11:G13"/>
    <mergeCell ref="H11:J13"/>
    <mergeCell ref="B15:D15"/>
    <mergeCell ref="F15:G15"/>
    <mergeCell ref="H15:J15"/>
    <mergeCell ref="K15:AB15"/>
    <mergeCell ref="BD2:BG6"/>
    <mergeCell ref="Y3:AB3"/>
    <mergeCell ref="B4:J4"/>
    <mergeCell ref="L4:S4"/>
    <mergeCell ref="U4:AB4"/>
    <mergeCell ref="C5:J5"/>
    <mergeCell ref="C6:J6"/>
    <mergeCell ref="AD2:AE2"/>
    <mergeCell ref="AF2:AG2"/>
    <mergeCell ref="AJ2:AM6"/>
    <mergeCell ref="AN2:AQ6"/>
    <mergeCell ref="AR2:AU6"/>
    <mergeCell ref="AV2:AY6"/>
    <mergeCell ref="AZ2:BC6"/>
    <mergeCell ref="C7:J7"/>
    <mergeCell ref="C8:J8"/>
    <mergeCell ref="C9:J9"/>
    <mergeCell ref="K11:AB13"/>
    <mergeCell ref="B14:D14"/>
    <mergeCell ref="F14:G14"/>
    <mergeCell ref="H14:J14"/>
    <mergeCell ref="K14:AB14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B42:M42"/>
    <mergeCell ref="W35:AB35"/>
    <mergeCell ref="AC35:AG35"/>
    <mergeCell ref="AH35:AL35"/>
    <mergeCell ref="AN35:AO35"/>
    <mergeCell ref="B40:M40"/>
    <mergeCell ref="B41:M41"/>
    <mergeCell ref="P41:R41"/>
    <mergeCell ref="S41:V41"/>
    <mergeCell ref="B36:M36"/>
    <mergeCell ref="B37:M37"/>
    <mergeCell ref="B38:M38"/>
    <mergeCell ref="B39:M39"/>
    <mergeCell ref="P39:R39"/>
    <mergeCell ref="A35:G35"/>
    <mergeCell ref="H35:M35"/>
    <mergeCell ref="BH36:BL41"/>
    <mergeCell ref="Y39:AA39"/>
    <mergeCell ref="Y41:AA41"/>
    <mergeCell ref="A31:AB31"/>
    <mergeCell ref="A32:AB32"/>
    <mergeCell ref="A33:AB33"/>
    <mergeCell ref="A34:AB34"/>
    <mergeCell ref="AP35:AQ35"/>
    <mergeCell ref="AG36:AJ36"/>
    <mergeCell ref="AS36:AW41"/>
    <mergeCell ref="AX36:BB41"/>
    <mergeCell ref="BC36:BG41"/>
    <mergeCell ref="N35:R35"/>
    <mergeCell ref="S35:V35"/>
  </mergeCells>
  <pageMargins left="0.31496062992125984" right="0.31496062992125984" top="0.74803149606299213" bottom="0.74803149606299213" header="0.31496062992125984" footer="0.31496062992125984"/>
  <pageSetup paperSize="9" scale="99" orientation="portrait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8AB8-9C2A-44DB-88B9-14B9EF3D89F4}">
  <dimension ref="A1:BL44"/>
  <sheetViews>
    <sheetView tabSelected="1" topLeftCell="A26" zoomScaleNormal="100" workbookViewId="0">
      <selection activeCell="N47" sqref="N47:N48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.8554687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139" t="s">
        <v>43</v>
      </c>
      <c r="B1" s="139"/>
      <c r="C1" s="139"/>
      <c r="D1" s="139"/>
      <c r="E1" s="139"/>
      <c r="F1" s="139"/>
      <c r="G1" s="139"/>
      <c r="H1" s="139"/>
      <c r="I1" s="139"/>
      <c r="J1" s="140" t="s">
        <v>0</v>
      </c>
      <c r="K1" s="140"/>
      <c r="L1" s="140"/>
      <c r="M1" s="140"/>
      <c r="N1" s="140"/>
      <c r="O1" s="140"/>
      <c r="P1" s="140" t="s">
        <v>44</v>
      </c>
      <c r="Q1" s="140"/>
      <c r="R1" s="140"/>
      <c r="S1" s="140"/>
      <c r="T1" s="140"/>
      <c r="U1" s="141" t="s">
        <v>45</v>
      </c>
      <c r="V1" s="141"/>
      <c r="W1" s="141"/>
      <c r="X1" s="141"/>
      <c r="Y1" s="141"/>
      <c r="Z1" s="1"/>
      <c r="AA1" s="1"/>
      <c r="AB1" s="1"/>
    </row>
    <row r="2" spans="1:47" ht="15.75" x14ac:dyDescent="0.25">
      <c r="A2" s="142" t="s">
        <v>46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0" t="s">
        <v>47</v>
      </c>
      <c r="M2" s="140"/>
      <c r="N2" s="140"/>
      <c r="O2" s="140"/>
      <c r="P2" s="140"/>
      <c r="Q2" s="140"/>
      <c r="R2" s="140"/>
      <c r="S2" s="140"/>
      <c r="T2" s="143" t="s">
        <v>1</v>
      </c>
      <c r="U2" s="143"/>
      <c r="V2" s="143"/>
      <c r="W2" s="143"/>
      <c r="X2" s="143"/>
      <c r="Y2" s="3"/>
      <c r="Z2" s="1"/>
      <c r="AA2" s="1"/>
      <c r="AB2" s="1"/>
      <c r="AD2" s="130" t="s">
        <v>2</v>
      </c>
      <c r="AE2" s="130"/>
      <c r="AF2" s="131" t="s">
        <v>3</v>
      </c>
      <c r="AG2" s="131"/>
      <c r="AJ2" s="153" t="s">
        <v>6</v>
      </c>
      <c r="AK2" s="154"/>
      <c r="AL2" s="154"/>
      <c r="AM2" s="155"/>
      <c r="AN2" s="153" t="s">
        <v>8</v>
      </c>
      <c r="AO2" s="154"/>
      <c r="AP2" s="154"/>
      <c r="AQ2" s="155"/>
      <c r="AR2" s="153" t="s">
        <v>9</v>
      </c>
      <c r="AS2" s="154"/>
      <c r="AT2" s="154"/>
      <c r="AU2" s="155"/>
    </row>
    <row r="3" spans="1:47" ht="16.5" thickBot="1" x14ac:dyDescent="0.3">
      <c r="X3" s="77"/>
      <c r="Y3" s="77"/>
      <c r="Z3" s="77"/>
      <c r="AA3" s="77"/>
      <c r="AD3" s="5" t="s">
        <v>4</v>
      </c>
      <c r="AE3" s="17" t="s">
        <v>5</v>
      </c>
      <c r="AF3" s="6" t="s">
        <v>6</v>
      </c>
      <c r="AG3" s="18" t="s">
        <v>48</v>
      </c>
      <c r="AJ3" s="156"/>
      <c r="AK3" s="123"/>
      <c r="AL3" s="123"/>
      <c r="AM3" s="157"/>
      <c r="AN3" s="156"/>
      <c r="AO3" s="123"/>
      <c r="AP3" s="123"/>
      <c r="AQ3" s="157"/>
      <c r="AR3" s="156"/>
      <c r="AS3" s="123"/>
      <c r="AT3" s="123"/>
      <c r="AU3" s="157"/>
    </row>
    <row r="4" spans="1:47" ht="15.75" thickBot="1" x14ac:dyDescent="0.3">
      <c r="B4" s="124" t="s">
        <v>10</v>
      </c>
      <c r="C4" s="125"/>
      <c r="D4" s="125"/>
      <c r="E4" s="125"/>
      <c r="F4" s="125"/>
      <c r="G4" s="125"/>
      <c r="H4" s="125"/>
      <c r="I4" s="125"/>
      <c r="J4" s="126"/>
      <c r="K4" s="7"/>
      <c r="L4" s="124" t="s">
        <v>11</v>
      </c>
      <c r="M4" s="125"/>
      <c r="N4" s="125"/>
      <c r="O4" s="125"/>
      <c r="P4" s="125"/>
      <c r="Q4" s="125"/>
      <c r="R4" s="125"/>
      <c r="S4" s="126"/>
      <c r="U4" s="7"/>
      <c r="V4" s="7"/>
      <c r="W4" s="7"/>
      <c r="X4" s="7"/>
      <c r="Y4" s="7"/>
      <c r="Z4" s="7"/>
      <c r="AA4" s="7"/>
      <c r="AB4" s="7"/>
      <c r="AD4" s="5" t="s">
        <v>12</v>
      </c>
      <c r="AE4" s="17" t="s">
        <v>13</v>
      </c>
      <c r="AF4" s="6" t="s">
        <v>8</v>
      </c>
      <c r="AG4" s="18" t="s">
        <v>49</v>
      </c>
      <c r="AJ4" s="156"/>
      <c r="AK4" s="123"/>
      <c r="AL4" s="123"/>
      <c r="AM4" s="157"/>
      <c r="AN4" s="156"/>
      <c r="AO4" s="123"/>
      <c r="AP4" s="123"/>
      <c r="AQ4" s="157"/>
      <c r="AR4" s="156"/>
      <c r="AS4" s="123"/>
      <c r="AT4" s="123"/>
      <c r="AU4" s="157"/>
    </row>
    <row r="5" spans="1:47" x14ac:dyDescent="0.25">
      <c r="B5" s="8" t="s">
        <v>4</v>
      </c>
      <c r="C5" s="128" t="str">
        <f>AG3</f>
        <v>Osm. Ömer Derindere Fen Lisesi</v>
      </c>
      <c r="D5" s="128"/>
      <c r="E5" s="128"/>
      <c r="F5" s="128"/>
      <c r="G5" s="128"/>
      <c r="H5" s="128"/>
      <c r="I5" s="128"/>
      <c r="J5" s="129"/>
      <c r="L5" s="8" t="s">
        <v>4</v>
      </c>
      <c r="M5" s="128" t="str">
        <f>AG6</f>
        <v>Osm. Tevfik İleri Kız AİHL</v>
      </c>
      <c r="N5" s="128"/>
      <c r="O5" s="128"/>
      <c r="P5" s="128"/>
      <c r="Q5" s="128"/>
      <c r="R5" s="128"/>
      <c r="S5" s="129"/>
      <c r="AD5" s="5" t="s">
        <v>15</v>
      </c>
      <c r="AE5" s="17" t="s">
        <v>16</v>
      </c>
      <c r="AF5" s="6" t="s">
        <v>9</v>
      </c>
      <c r="AG5" s="18" t="s">
        <v>50</v>
      </c>
      <c r="AJ5" s="156"/>
      <c r="AK5" s="123"/>
      <c r="AL5" s="123"/>
      <c r="AM5" s="157"/>
      <c r="AN5" s="156"/>
      <c r="AO5" s="123"/>
      <c r="AP5" s="123"/>
      <c r="AQ5" s="157"/>
      <c r="AR5" s="156"/>
      <c r="AS5" s="123"/>
      <c r="AT5" s="123"/>
      <c r="AU5" s="157"/>
    </row>
    <row r="6" spans="1:47" x14ac:dyDescent="0.25">
      <c r="B6" s="9" t="s">
        <v>12</v>
      </c>
      <c r="C6" s="107" t="str">
        <f>AG4</f>
        <v>Osm. İsmail Karataş MTAL</v>
      </c>
      <c r="D6" s="107"/>
      <c r="E6" s="107"/>
      <c r="F6" s="107"/>
      <c r="G6" s="107"/>
      <c r="H6" s="107"/>
      <c r="I6" s="107"/>
      <c r="J6" s="108"/>
      <c r="L6" s="9" t="s">
        <v>12</v>
      </c>
      <c r="M6" s="107" t="str">
        <f>AG7</f>
        <v>Osm. Cumhuriyet Anadolu Lisesi</v>
      </c>
      <c r="N6" s="107"/>
      <c r="O6" s="107"/>
      <c r="P6" s="107"/>
      <c r="Q6" s="107"/>
      <c r="R6" s="107"/>
      <c r="S6" s="108"/>
      <c r="Z6" s="15"/>
      <c r="AD6" s="5" t="s">
        <v>17</v>
      </c>
      <c r="AE6" s="19"/>
      <c r="AF6" s="6" t="s">
        <v>20</v>
      </c>
      <c r="AG6" s="18" t="s">
        <v>58</v>
      </c>
      <c r="AJ6" s="158"/>
      <c r="AK6" s="159"/>
      <c r="AL6" s="159"/>
      <c r="AM6" s="160"/>
      <c r="AN6" s="158"/>
      <c r="AO6" s="159"/>
      <c r="AP6" s="159"/>
      <c r="AQ6" s="160"/>
      <c r="AR6" s="158"/>
      <c r="AS6" s="159"/>
      <c r="AT6" s="159"/>
      <c r="AU6" s="160"/>
    </row>
    <row r="7" spans="1:47" ht="15.75" thickBot="1" x14ac:dyDescent="0.3">
      <c r="B7" s="10" t="s">
        <v>15</v>
      </c>
      <c r="C7" s="109" t="str">
        <f>AG5</f>
        <v>Osm. Borsa İstanbul MTAL</v>
      </c>
      <c r="D7" s="109"/>
      <c r="E7" s="109"/>
      <c r="F7" s="109"/>
      <c r="G7" s="109"/>
      <c r="H7" s="109"/>
      <c r="I7" s="109"/>
      <c r="J7" s="110"/>
      <c r="L7" s="10" t="s">
        <v>15</v>
      </c>
      <c r="M7" s="109" t="str">
        <f>AG8</f>
        <v>Osm. 15 Temmuz Şehitleri And.Lis.</v>
      </c>
      <c r="N7" s="109"/>
      <c r="O7" s="109"/>
      <c r="P7" s="109"/>
      <c r="Q7" s="109"/>
      <c r="R7" s="109"/>
      <c r="S7" s="110"/>
      <c r="AD7" s="5" t="s">
        <v>19</v>
      </c>
      <c r="AE7" s="19"/>
      <c r="AF7" s="6" t="s">
        <v>22</v>
      </c>
      <c r="AG7" s="18" t="s">
        <v>51</v>
      </c>
      <c r="AJ7" s="132" t="s">
        <v>20</v>
      </c>
      <c r="AK7" s="132"/>
      <c r="AL7" s="132"/>
      <c r="AM7" s="132"/>
      <c r="AN7" s="132" t="s">
        <v>22</v>
      </c>
      <c r="AO7" s="132"/>
      <c r="AP7" s="132"/>
      <c r="AQ7" s="132"/>
      <c r="AR7" s="132" t="s">
        <v>24</v>
      </c>
      <c r="AS7" s="132"/>
      <c r="AT7" s="132"/>
      <c r="AU7" s="132"/>
    </row>
    <row r="8" spans="1:47" x14ac:dyDescent="0.25">
      <c r="B8" s="11"/>
      <c r="C8" s="12"/>
      <c r="D8" s="12"/>
      <c r="E8" s="12"/>
      <c r="F8" s="12"/>
      <c r="G8" s="12"/>
      <c r="H8" s="12"/>
      <c r="I8" s="12"/>
      <c r="J8" s="12"/>
      <c r="AD8" s="5" t="s">
        <v>21</v>
      </c>
      <c r="AE8" s="19"/>
      <c r="AF8" s="6" t="s">
        <v>24</v>
      </c>
      <c r="AG8" s="18" t="s">
        <v>52</v>
      </c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</row>
    <row r="9" spans="1:47" ht="15.75" thickBot="1" x14ac:dyDescent="0.3">
      <c r="B9" s="11"/>
      <c r="C9" s="12"/>
      <c r="D9" s="12"/>
      <c r="E9" s="12"/>
      <c r="F9" s="12"/>
      <c r="G9" s="12"/>
      <c r="H9" s="12"/>
      <c r="I9" s="12"/>
      <c r="J9" s="1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</row>
    <row r="10" spans="1:47" ht="15.75" x14ac:dyDescent="0.25">
      <c r="A10" s="144" t="s">
        <v>25</v>
      </c>
      <c r="B10" s="146" t="s">
        <v>85</v>
      </c>
      <c r="C10" s="112"/>
      <c r="D10" s="113"/>
      <c r="E10" s="13"/>
      <c r="F10" s="146" t="s">
        <v>26</v>
      </c>
      <c r="G10" s="113"/>
      <c r="H10" s="146" t="s">
        <v>27</v>
      </c>
      <c r="I10" s="112"/>
      <c r="J10" s="113"/>
      <c r="K10" s="111" t="s">
        <v>88</v>
      </c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3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</row>
    <row r="11" spans="1:47" ht="15.75" x14ac:dyDescent="0.25">
      <c r="A11" s="145"/>
      <c r="B11" s="114"/>
      <c r="C11" s="115"/>
      <c r="D11" s="116"/>
      <c r="E11" s="14" t="s">
        <v>28</v>
      </c>
      <c r="F11" s="114"/>
      <c r="G11" s="116"/>
      <c r="H11" s="114"/>
      <c r="I11" s="115"/>
      <c r="J11" s="116"/>
      <c r="K11" s="114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6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</row>
    <row r="12" spans="1:47" ht="16.5" thickBot="1" x14ac:dyDescent="0.3">
      <c r="A12" s="145"/>
      <c r="B12" s="114"/>
      <c r="C12" s="115"/>
      <c r="D12" s="116"/>
      <c r="E12" s="50"/>
      <c r="F12" s="114"/>
      <c r="G12" s="116"/>
      <c r="H12" s="114"/>
      <c r="I12" s="115"/>
      <c r="J12" s="116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6"/>
    </row>
    <row r="13" spans="1:47" ht="15" customHeight="1" x14ac:dyDescent="0.25">
      <c r="A13" s="8">
        <v>1</v>
      </c>
      <c r="B13" s="118" t="s">
        <v>29</v>
      </c>
      <c r="C13" s="118"/>
      <c r="D13" s="118"/>
      <c r="E13" s="51">
        <v>46146</v>
      </c>
      <c r="F13" s="119">
        <v>0.5</v>
      </c>
      <c r="G13" s="118"/>
      <c r="H13" s="120" t="s">
        <v>35</v>
      </c>
      <c r="I13" s="120"/>
      <c r="J13" s="120"/>
      <c r="K13" s="121" t="str">
        <f>CONCATENATE(C5," ","-"," ",C6)</f>
        <v>Osm. Ömer Derindere Fen Lisesi - Osm. İsmail Karataş MTAL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2"/>
    </row>
    <row r="14" spans="1:47" ht="15" customHeight="1" x14ac:dyDescent="0.25">
      <c r="A14" s="9">
        <v>2</v>
      </c>
      <c r="B14" s="96" t="s">
        <v>29</v>
      </c>
      <c r="C14" s="96"/>
      <c r="D14" s="96"/>
      <c r="E14" s="52">
        <v>46146</v>
      </c>
      <c r="F14" s="97">
        <v>0.54166666666666663</v>
      </c>
      <c r="G14" s="97"/>
      <c r="H14" s="98" t="s">
        <v>31</v>
      </c>
      <c r="I14" s="98"/>
      <c r="J14" s="98"/>
      <c r="K14" s="99" t="str">
        <f>CONCATENATE(M5," ","-"," ",M6)</f>
        <v>Osm. Tevfik İleri Kız AİHL - Osm. Cumhuriyet Anadolu Lisesi</v>
      </c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100"/>
    </row>
    <row r="15" spans="1:47" ht="15" customHeight="1" x14ac:dyDescent="0.25">
      <c r="A15" s="9">
        <v>3</v>
      </c>
      <c r="B15" s="96" t="s">
        <v>32</v>
      </c>
      <c r="C15" s="96"/>
      <c r="D15" s="96"/>
      <c r="E15" s="52">
        <v>46147</v>
      </c>
      <c r="F15" s="97">
        <v>0.5</v>
      </c>
      <c r="G15" s="96"/>
      <c r="H15" s="98" t="s">
        <v>53</v>
      </c>
      <c r="I15" s="98"/>
      <c r="J15" s="98"/>
      <c r="K15" s="99" t="str">
        <f>CONCATENATE(C7," ","-"," ",C5)</f>
        <v>Osm. Borsa İstanbul MTAL - Osm. Ömer Derindere Fen Lisesi</v>
      </c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100"/>
    </row>
    <row r="16" spans="1:47" ht="15" customHeight="1" x14ac:dyDescent="0.25">
      <c r="A16" s="9">
        <v>4</v>
      </c>
      <c r="B16" s="96" t="s">
        <v>32</v>
      </c>
      <c r="C16" s="96"/>
      <c r="D16" s="96"/>
      <c r="E16" s="52">
        <v>46147</v>
      </c>
      <c r="F16" s="97">
        <v>0.54166666666666663</v>
      </c>
      <c r="G16" s="97"/>
      <c r="H16" s="98" t="s">
        <v>33</v>
      </c>
      <c r="I16" s="98"/>
      <c r="J16" s="98"/>
      <c r="K16" s="99" t="str">
        <f>CONCATENATE(M7," ","-"," ",M5)</f>
        <v>Osm. 15 Temmuz Şehitleri And.Lis. - Osm. Tevfik İleri Kız AİHL</v>
      </c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0"/>
    </row>
    <row r="17" spans="1:42" ht="15" customHeight="1" x14ac:dyDescent="0.25">
      <c r="A17" s="9">
        <v>5</v>
      </c>
      <c r="B17" s="96" t="s">
        <v>34</v>
      </c>
      <c r="C17" s="96"/>
      <c r="D17" s="96"/>
      <c r="E17" s="52">
        <v>46149</v>
      </c>
      <c r="F17" s="97">
        <v>0.5</v>
      </c>
      <c r="G17" s="96"/>
      <c r="H17" s="98" t="s">
        <v>30</v>
      </c>
      <c r="I17" s="98"/>
      <c r="J17" s="98"/>
      <c r="K17" s="99" t="str">
        <f>CONCATENATE(C6," ","-"," ",C7)</f>
        <v>Osm. İsmail Karataş MTAL - Osm. Borsa İstanbul MTAL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F17" s="16"/>
      <c r="AG17" s="16"/>
    </row>
    <row r="18" spans="1:42" ht="15" customHeight="1" x14ac:dyDescent="0.25">
      <c r="A18" s="9">
        <v>6</v>
      </c>
      <c r="B18" s="96" t="s">
        <v>34</v>
      </c>
      <c r="C18" s="96"/>
      <c r="D18" s="96"/>
      <c r="E18" s="52">
        <v>46149</v>
      </c>
      <c r="F18" s="97">
        <v>0.54166666666666663</v>
      </c>
      <c r="G18" s="96"/>
      <c r="H18" s="98" t="s">
        <v>36</v>
      </c>
      <c r="I18" s="98"/>
      <c r="J18" s="98"/>
      <c r="K18" s="99" t="str">
        <f>CONCATENATE(M6," ","-"," ",M7)</f>
        <v>Osm. Cumhuriyet Anadolu Lisesi - Osm. 15 Temmuz Şehitleri And.Lis.</v>
      </c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0"/>
      <c r="AF18" s="16"/>
      <c r="AG18" s="16"/>
    </row>
    <row r="19" spans="1:42" ht="15" customHeight="1" x14ac:dyDescent="0.25">
      <c r="A19" s="9">
        <v>7</v>
      </c>
      <c r="B19" s="96" t="s">
        <v>37</v>
      </c>
      <c r="C19" s="96"/>
      <c r="D19" s="96"/>
      <c r="E19" s="52">
        <v>46153</v>
      </c>
      <c r="F19" s="97">
        <v>0.5</v>
      </c>
      <c r="G19" s="96"/>
      <c r="H19" s="98" t="s">
        <v>38</v>
      </c>
      <c r="I19" s="98"/>
      <c r="J19" s="98"/>
      <c r="K19" s="99" t="s">
        <v>39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100"/>
      <c r="AF19" s="16"/>
      <c r="AG19" s="16"/>
    </row>
    <row r="20" spans="1:42" ht="15" customHeight="1" thickBot="1" x14ac:dyDescent="0.3">
      <c r="A20" s="10">
        <v>8</v>
      </c>
      <c r="B20" s="102" t="s">
        <v>37</v>
      </c>
      <c r="C20" s="102"/>
      <c r="D20" s="102"/>
      <c r="E20" s="53">
        <v>46153</v>
      </c>
      <c r="F20" s="103">
        <v>0.54166666666666663</v>
      </c>
      <c r="G20" s="102"/>
      <c r="H20" s="104" t="s">
        <v>40</v>
      </c>
      <c r="I20" s="104"/>
      <c r="J20" s="104"/>
      <c r="K20" s="105" t="s">
        <v>41</v>
      </c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6"/>
      <c r="AF20" s="16"/>
      <c r="AG20" s="16"/>
    </row>
    <row r="21" spans="1:42" ht="15" hidden="1" customHeight="1" x14ac:dyDescent="0.25">
      <c r="A21" s="21">
        <v>9</v>
      </c>
      <c r="B21" s="161" t="s">
        <v>42</v>
      </c>
      <c r="C21" s="161"/>
      <c r="D21" s="161"/>
      <c r="E21" s="22"/>
      <c r="F21" s="162">
        <v>0</v>
      </c>
      <c r="G21" s="161"/>
      <c r="H21" s="163" t="s">
        <v>54</v>
      </c>
      <c r="I21" s="163"/>
      <c r="J21" s="163"/>
      <c r="K21" s="164" t="s">
        <v>55</v>
      </c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5"/>
      <c r="AF21" s="16"/>
      <c r="AG21" s="16"/>
    </row>
    <row r="22" spans="1:42" ht="15" hidden="1" customHeight="1" thickBot="1" x14ac:dyDescent="0.3">
      <c r="A22" s="10">
        <v>10</v>
      </c>
      <c r="B22" s="102" t="s">
        <v>42</v>
      </c>
      <c r="C22" s="102"/>
      <c r="D22" s="102"/>
      <c r="E22" s="20"/>
      <c r="F22" s="103">
        <v>0</v>
      </c>
      <c r="G22" s="102"/>
      <c r="H22" s="104" t="s">
        <v>56</v>
      </c>
      <c r="I22" s="104"/>
      <c r="J22" s="104"/>
      <c r="K22" s="105" t="s">
        <v>57</v>
      </c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6"/>
    </row>
    <row r="23" spans="1:42" ht="15" customHeight="1" x14ac:dyDescent="0.25"/>
    <row r="24" spans="1:42" ht="15" customHeight="1" x14ac:dyDescent="0.25">
      <c r="A24" s="54"/>
    </row>
    <row r="25" spans="1:42" ht="15.75" thickBot="1" x14ac:dyDescent="0.3"/>
    <row r="26" spans="1:42" x14ac:dyDescent="0.25">
      <c r="A26" s="133" t="s">
        <v>84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</row>
    <row r="27" spans="1:42" ht="15.75" thickBot="1" x14ac:dyDescent="0.3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8"/>
    </row>
    <row r="30" spans="1:42" ht="15.75" thickBot="1" x14ac:dyDescent="0.3"/>
    <row r="31" spans="1:42" x14ac:dyDescent="0.2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</row>
    <row r="32" spans="1:42" customFormat="1" ht="15" customHeight="1" x14ac:dyDescent="0.25">
      <c r="A32" s="73" t="s">
        <v>67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5"/>
      <c r="AN32" s="38"/>
      <c r="AP32" s="40"/>
    </row>
    <row r="33" spans="1:64" customFormat="1" ht="15" customHeight="1" x14ac:dyDescent="0.25">
      <c r="A33" s="73" t="s">
        <v>68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  <c r="AN33" s="38"/>
      <c r="AP33" s="40"/>
    </row>
    <row r="34" spans="1:64" customFormat="1" ht="15" customHeight="1" x14ac:dyDescent="0.25">
      <c r="A34" s="73" t="s">
        <v>69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5"/>
      <c r="AN34" s="38"/>
      <c r="AP34" s="40"/>
    </row>
    <row r="35" spans="1:64" customFormat="1" ht="15" customHeight="1" x14ac:dyDescent="0.25">
      <c r="A35" s="73" t="s">
        <v>89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5"/>
      <c r="AN35" s="38"/>
      <c r="AP35" s="40"/>
    </row>
    <row r="36" spans="1:64" customFormat="1" ht="18" x14ac:dyDescent="0.25">
      <c r="A36" s="92"/>
      <c r="B36" s="93"/>
      <c r="C36" s="93"/>
      <c r="D36" s="93"/>
      <c r="E36" s="93"/>
      <c r="F36" s="93"/>
      <c r="G36" s="93"/>
      <c r="H36" s="94"/>
      <c r="I36" s="94"/>
      <c r="J36" s="94"/>
      <c r="K36" s="94"/>
      <c r="L36" s="94"/>
      <c r="M36" s="94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1"/>
      <c r="AC36" s="82"/>
      <c r="AD36" s="82"/>
      <c r="AE36" s="82"/>
      <c r="AF36" s="82"/>
      <c r="AG36" s="82"/>
      <c r="AH36" s="83"/>
      <c r="AI36" s="83"/>
      <c r="AJ36" s="83"/>
      <c r="AK36" s="83"/>
      <c r="AL36" s="83"/>
      <c r="AN36" s="84" t="s">
        <v>2</v>
      </c>
      <c r="AO36" s="84"/>
      <c r="AP36" s="76" t="s">
        <v>3</v>
      </c>
      <c r="AQ36" s="76"/>
    </row>
    <row r="37" spans="1:64" customFormat="1" ht="30" customHeight="1" x14ac:dyDescent="0.25">
      <c r="A37" s="60" t="s">
        <v>4</v>
      </c>
      <c r="B37" s="85" t="str">
        <f>AQ37</f>
        <v>MERKEZ GRUBU 1.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  <c r="N37" s="26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61"/>
      <c r="AG37" s="77"/>
      <c r="AH37" s="77"/>
      <c r="AI37" s="77"/>
      <c r="AJ37" s="77"/>
      <c r="AN37" s="27" t="s">
        <v>4</v>
      </c>
      <c r="AO37" s="28" t="s">
        <v>60</v>
      </c>
      <c r="AP37" s="29" t="s">
        <v>4</v>
      </c>
      <c r="AQ37" s="30" t="s">
        <v>80</v>
      </c>
      <c r="AS37" s="68">
        <v>1</v>
      </c>
      <c r="AT37" s="68"/>
      <c r="AU37" s="68"/>
      <c r="AV37" s="68"/>
      <c r="AW37" s="68"/>
      <c r="AX37" s="68">
        <v>2</v>
      </c>
      <c r="AY37" s="68"/>
      <c r="AZ37" s="68"/>
      <c r="BA37" s="68"/>
      <c r="BB37" s="68"/>
      <c r="BC37" s="68">
        <v>3</v>
      </c>
      <c r="BD37" s="68"/>
      <c r="BE37" s="68"/>
      <c r="BF37" s="68"/>
      <c r="BG37" s="68"/>
      <c r="BH37" s="68">
        <v>4</v>
      </c>
      <c r="BI37" s="68"/>
      <c r="BJ37" s="68"/>
      <c r="BK37" s="68"/>
      <c r="BL37" s="68"/>
    </row>
    <row r="38" spans="1:64" customFormat="1" ht="30" customHeight="1" x14ac:dyDescent="0.25">
      <c r="A38" s="62"/>
      <c r="B38" s="87" t="s">
        <v>86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8"/>
      <c r="N38" s="32"/>
      <c r="O38" s="33"/>
      <c r="P38" s="33"/>
      <c r="Q38" s="33"/>
      <c r="R38" s="34"/>
      <c r="S38" s="42"/>
      <c r="T38" s="42"/>
      <c r="U38" s="42"/>
      <c r="V38" s="42"/>
      <c r="W38" s="42"/>
      <c r="X38" s="42"/>
      <c r="Y38" s="42"/>
      <c r="Z38" s="42"/>
      <c r="AA38" s="42"/>
      <c r="AB38" s="61"/>
      <c r="AN38" s="27" t="s">
        <v>12</v>
      </c>
      <c r="AO38" s="28" t="s">
        <v>61</v>
      </c>
      <c r="AP38" s="29" t="s">
        <v>12</v>
      </c>
      <c r="AQ38" s="30" t="s">
        <v>91</v>
      </c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64" customFormat="1" ht="30" customHeight="1" x14ac:dyDescent="0.25">
      <c r="A39" s="63" t="s">
        <v>12</v>
      </c>
      <c r="B39" s="78" t="str">
        <f>AQ38</f>
        <v>OSMANCIK 4. MAÇ (A1-B2) GALİBİ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9"/>
      <c r="N39" s="42"/>
      <c r="O39" s="42"/>
      <c r="P39" s="42" t="s">
        <v>62</v>
      </c>
      <c r="Q39" s="42"/>
      <c r="R39" s="67"/>
      <c r="S39" s="42"/>
      <c r="T39" s="42"/>
      <c r="U39" s="42"/>
      <c r="V39" s="42"/>
      <c r="W39" s="42"/>
      <c r="X39" s="42"/>
      <c r="Y39" s="42"/>
      <c r="Z39" s="42"/>
      <c r="AA39" s="42"/>
      <c r="AB39" s="61"/>
      <c r="AN39" s="27" t="s">
        <v>15</v>
      </c>
      <c r="AO39" s="28" t="s">
        <v>63</v>
      </c>
      <c r="AP39" s="29" t="s">
        <v>15</v>
      </c>
      <c r="AQ39" s="30" t="s">
        <v>81</v>
      </c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</row>
    <row r="40" spans="1:64" customFormat="1" ht="30" customHeight="1" thickBot="1" x14ac:dyDescent="0.3">
      <c r="A40" s="62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42"/>
      <c r="O40" s="42"/>
      <c r="P40" s="148">
        <v>0.41666666666666669</v>
      </c>
      <c r="Q40" s="149"/>
      <c r="R40" s="150"/>
      <c r="S40" s="147">
        <v>46164</v>
      </c>
      <c r="T40" s="69"/>
      <c r="U40" s="69"/>
      <c r="V40" s="69"/>
      <c r="W40" s="69"/>
      <c r="X40" s="42"/>
      <c r="Y40" s="151"/>
      <c r="Z40" s="151"/>
      <c r="AA40" s="151"/>
      <c r="AB40" s="61"/>
      <c r="AN40" s="27" t="s">
        <v>17</v>
      </c>
      <c r="AO40" s="28" t="s">
        <v>64</v>
      </c>
      <c r="AP40" s="29" t="s">
        <v>17</v>
      </c>
      <c r="AQ40" s="30" t="s">
        <v>92</v>
      </c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64" customFormat="1" ht="30" customHeight="1" x14ac:dyDescent="0.25">
      <c r="A41" s="60" t="s">
        <v>15</v>
      </c>
      <c r="B41" s="85" t="str">
        <f>AQ39</f>
        <v>MERKEZ GRUBU 2.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  <c r="N41" s="42"/>
      <c r="O41" s="42"/>
      <c r="P41" s="42" t="s">
        <v>65</v>
      </c>
      <c r="Q41" s="42"/>
      <c r="R41" s="67"/>
      <c r="S41" s="42"/>
      <c r="T41" s="42"/>
      <c r="U41" s="42"/>
      <c r="V41" s="42"/>
      <c r="W41" s="42"/>
      <c r="X41" s="42"/>
      <c r="Y41" s="42"/>
      <c r="Z41" s="42"/>
      <c r="AA41" s="42"/>
      <c r="AB41" s="61"/>
      <c r="AN41" s="38"/>
      <c r="AO41" s="39" t="s">
        <v>66</v>
      </c>
      <c r="AP41" s="40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64" customFormat="1" ht="30" customHeight="1" thickBot="1" x14ac:dyDescent="0.3">
      <c r="A42" s="62"/>
      <c r="B42" s="87" t="s">
        <v>93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  <c r="N42" s="41"/>
      <c r="O42" s="36"/>
      <c r="P42" s="148">
        <v>0.45833333333333331</v>
      </c>
      <c r="Q42" s="149"/>
      <c r="R42" s="150"/>
      <c r="S42" s="147">
        <v>46164</v>
      </c>
      <c r="T42" s="69"/>
      <c r="U42" s="69"/>
      <c r="V42" s="69"/>
      <c r="W42" s="69"/>
      <c r="X42" s="42"/>
      <c r="Y42" s="152"/>
      <c r="Z42" s="152"/>
      <c r="AA42" s="152"/>
      <c r="AB42" s="61"/>
      <c r="AN42" s="38"/>
      <c r="AP42" s="40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</row>
    <row r="43" spans="1:64" customFormat="1" ht="30" customHeight="1" x14ac:dyDescent="0.25">
      <c r="A43" s="63" t="s">
        <v>17</v>
      </c>
      <c r="B43" s="78" t="str">
        <f>AQ40</f>
        <v>OSMANCIK 4. MAÇ (B1-A2) GALİBİ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9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61"/>
      <c r="AN43" s="38"/>
      <c r="AP43" s="40"/>
    </row>
    <row r="44" spans="1:64" ht="15.75" thickBot="1" x14ac:dyDescent="0.3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6"/>
    </row>
  </sheetData>
  <mergeCells count="101">
    <mergeCell ref="A26:AB27"/>
    <mergeCell ref="B21:D21"/>
    <mergeCell ref="F21:G21"/>
    <mergeCell ref="H21:J21"/>
    <mergeCell ref="K21:AB21"/>
    <mergeCell ref="B22:D22"/>
    <mergeCell ref="F22:G22"/>
    <mergeCell ref="H22:J22"/>
    <mergeCell ref="K22:AB22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15:D15"/>
    <mergeCell ref="F15:G15"/>
    <mergeCell ref="H15:J15"/>
    <mergeCell ref="K15:AB15"/>
    <mergeCell ref="B16:D16"/>
    <mergeCell ref="F16:G16"/>
    <mergeCell ref="H16:J16"/>
    <mergeCell ref="K16:AB16"/>
    <mergeCell ref="B17:D17"/>
    <mergeCell ref="F17:G17"/>
    <mergeCell ref="H17:J17"/>
    <mergeCell ref="K17:AB17"/>
    <mergeCell ref="AR7:AU11"/>
    <mergeCell ref="B13:D13"/>
    <mergeCell ref="F13:G13"/>
    <mergeCell ref="H13:J13"/>
    <mergeCell ref="K13:AB13"/>
    <mergeCell ref="B14:D14"/>
    <mergeCell ref="F14:G14"/>
    <mergeCell ref="H14:J14"/>
    <mergeCell ref="K14:AB14"/>
    <mergeCell ref="A10:A12"/>
    <mergeCell ref="B10:D12"/>
    <mergeCell ref="F10:G12"/>
    <mergeCell ref="H10:J12"/>
    <mergeCell ref="K10:AB12"/>
    <mergeCell ref="C7:J7"/>
    <mergeCell ref="M7:S7"/>
    <mergeCell ref="AJ7:AM11"/>
    <mergeCell ref="AN7:AQ11"/>
    <mergeCell ref="AF2:AG2"/>
    <mergeCell ref="AJ2:AM6"/>
    <mergeCell ref="AN2:AQ6"/>
    <mergeCell ref="AR2:AU6"/>
    <mergeCell ref="B4:J4"/>
    <mergeCell ref="L4:S4"/>
    <mergeCell ref="C5:J5"/>
    <mergeCell ref="M5:S5"/>
    <mergeCell ref="C6:J6"/>
    <mergeCell ref="M6:S6"/>
    <mergeCell ref="X3:AA3"/>
    <mergeCell ref="A1:I1"/>
    <mergeCell ref="J1:O1"/>
    <mergeCell ref="P1:T1"/>
    <mergeCell ref="U1:Y1"/>
    <mergeCell ref="A2:K2"/>
    <mergeCell ref="L2:S2"/>
    <mergeCell ref="T2:X2"/>
    <mergeCell ref="AD2:AE2"/>
    <mergeCell ref="AC36:AG36"/>
    <mergeCell ref="AH36:AL36"/>
    <mergeCell ref="AN36:AO36"/>
    <mergeCell ref="AP36:AQ36"/>
    <mergeCell ref="B37:M37"/>
    <mergeCell ref="AG37:AJ37"/>
    <mergeCell ref="A32:AB32"/>
    <mergeCell ref="A33:AB33"/>
    <mergeCell ref="A34:AB34"/>
    <mergeCell ref="A35:AB35"/>
    <mergeCell ref="A36:G36"/>
    <mergeCell ref="H36:M36"/>
    <mergeCell ref="N36:R36"/>
    <mergeCell ref="S36:V36"/>
    <mergeCell ref="W36:AB36"/>
    <mergeCell ref="B43:M43"/>
    <mergeCell ref="S40:W40"/>
    <mergeCell ref="S42:W42"/>
    <mergeCell ref="AS37:AW42"/>
    <mergeCell ref="AX37:BB42"/>
    <mergeCell ref="BC37:BG42"/>
    <mergeCell ref="BH37:BL42"/>
    <mergeCell ref="B38:M38"/>
    <mergeCell ref="B39:M39"/>
    <mergeCell ref="B40:M40"/>
    <mergeCell ref="P40:R40"/>
    <mergeCell ref="Y40:AA40"/>
    <mergeCell ref="B41:M41"/>
    <mergeCell ref="B42:M42"/>
    <mergeCell ref="P42:R42"/>
    <mergeCell ref="Y42:AA42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7745-07E0-41CA-8891-75457C82A8F8}">
  <dimension ref="A1:BL12"/>
  <sheetViews>
    <sheetView workbookViewId="0">
      <selection sqref="A1:XFD12"/>
    </sheetView>
  </sheetViews>
  <sheetFormatPr defaultColWidth="3.7109375" defaultRowHeight="15" customHeight="1" x14ac:dyDescent="0.25"/>
  <cols>
    <col min="1" max="1" width="3.7109375" style="31"/>
    <col min="13" max="13" width="15.42578125" customWidth="1"/>
    <col min="18" max="18" width="39.5703125" customWidth="1"/>
    <col min="40" max="40" width="3.7109375" style="38"/>
    <col min="41" max="41" width="40.7109375" customWidth="1"/>
    <col min="42" max="42" width="3.7109375" style="40"/>
    <col min="43" max="43" width="40.7109375" customWidth="1"/>
  </cols>
  <sheetData>
    <row r="1" spans="1:64" ht="15" customHeight="1" x14ac:dyDescent="0.25">
      <c r="A1" s="166" t="s">
        <v>67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64" ht="15" customHeight="1" x14ac:dyDescent="0.25">
      <c r="A2" s="166" t="s">
        <v>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64" ht="15" customHeight="1" x14ac:dyDescent="0.25">
      <c r="A3" s="166" t="s">
        <v>69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</row>
    <row r="4" spans="1:64" ht="15" customHeight="1" x14ac:dyDescent="0.25">
      <c r="A4" s="166" t="s">
        <v>89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5" spans="1:64" ht="18" x14ac:dyDescent="0.25">
      <c r="A5" s="93"/>
      <c r="B5" s="93"/>
      <c r="C5" s="93"/>
      <c r="D5" s="93"/>
      <c r="E5" s="93"/>
      <c r="F5" s="93"/>
      <c r="G5" s="93"/>
      <c r="H5" s="94"/>
      <c r="I5" s="94"/>
      <c r="J5" s="94"/>
      <c r="K5" s="94"/>
      <c r="L5" s="94"/>
      <c r="M5" s="94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3"/>
      <c r="AJ5" s="83"/>
      <c r="AK5" s="83"/>
      <c r="AL5" s="83"/>
      <c r="AN5" s="84" t="s">
        <v>2</v>
      </c>
      <c r="AO5" s="84"/>
      <c r="AP5" s="76" t="s">
        <v>3</v>
      </c>
      <c r="AQ5" s="76"/>
    </row>
    <row r="6" spans="1:64" ht="30" customHeight="1" x14ac:dyDescent="0.25">
      <c r="A6" s="25" t="s">
        <v>4</v>
      </c>
      <c r="B6" s="85" t="str">
        <f>AQ6</f>
        <v>MERKEZ GRUBU 1.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26"/>
      <c r="AG6" s="77"/>
      <c r="AH6" s="77"/>
      <c r="AI6" s="77"/>
      <c r="AJ6" s="77"/>
      <c r="AN6" s="27" t="s">
        <v>4</v>
      </c>
      <c r="AO6" s="28" t="s">
        <v>60</v>
      </c>
      <c r="AP6" s="29" t="s">
        <v>4</v>
      </c>
      <c r="AQ6" s="30" t="s">
        <v>80</v>
      </c>
      <c r="AS6" s="68">
        <v>1</v>
      </c>
      <c r="AT6" s="68"/>
      <c r="AU6" s="68"/>
      <c r="AV6" s="68"/>
      <c r="AW6" s="68"/>
      <c r="AX6" s="68">
        <v>2</v>
      </c>
      <c r="AY6" s="68"/>
      <c r="AZ6" s="68"/>
      <c r="BA6" s="68"/>
      <c r="BB6" s="68"/>
      <c r="BC6" s="68">
        <v>3</v>
      </c>
      <c r="BD6" s="68"/>
      <c r="BE6" s="68"/>
      <c r="BF6" s="68"/>
      <c r="BG6" s="68"/>
      <c r="BH6" s="68">
        <v>4</v>
      </c>
      <c r="BI6" s="68"/>
      <c r="BJ6" s="68"/>
      <c r="BK6" s="68"/>
      <c r="BL6" s="68"/>
    </row>
    <row r="7" spans="1:64" ht="30" customHeight="1" x14ac:dyDescent="0.25">
      <c r="B7" s="87" t="s">
        <v>86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32"/>
      <c r="O7" s="33"/>
      <c r="P7" s="33"/>
      <c r="Q7" s="33"/>
      <c r="R7" s="34"/>
      <c r="AN7" s="27" t="s">
        <v>12</v>
      </c>
      <c r="AO7" s="28" t="s">
        <v>61</v>
      </c>
      <c r="AP7" s="29" t="s">
        <v>12</v>
      </c>
      <c r="AQ7" s="30" t="s">
        <v>91</v>
      </c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</row>
    <row r="8" spans="1:64" ht="30" customHeight="1" x14ac:dyDescent="0.25">
      <c r="A8" s="35" t="s">
        <v>12</v>
      </c>
      <c r="B8" s="78" t="str">
        <f>AQ7</f>
        <v>OSMANCIK 4. MAÇ (A1-B2) GALİBİ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  <c r="P8" s="36" t="s">
        <v>62</v>
      </c>
      <c r="Q8" s="36"/>
      <c r="R8" s="37"/>
      <c r="S8" s="36"/>
      <c r="T8" s="36"/>
      <c r="U8" s="36"/>
      <c r="V8" s="36"/>
      <c r="AN8" s="27" t="s">
        <v>15</v>
      </c>
      <c r="AO8" s="28" t="s">
        <v>63</v>
      </c>
      <c r="AP8" s="29" t="s">
        <v>15</v>
      </c>
      <c r="AQ8" s="30" t="s">
        <v>81</v>
      </c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</row>
    <row r="9" spans="1:64" ht="30" customHeight="1" thickBot="1" x14ac:dyDescent="0.3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P9" s="71">
        <v>46164</v>
      </c>
      <c r="Q9" s="71"/>
      <c r="R9" s="72"/>
      <c r="S9" s="167">
        <v>0.41666666666666669</v>
      </c>
      <c r="T9" s="90"/>
      <c r="U9" s="90"/>
      <c r="V9" s="90"/>
      <c r="AN9" s="27" t="s">
        <v>17</v>
      </c>
      <c r="AO9" s="28" t="s">
        <v>64</v>
      </c>
      <c r="AP9" s="29" t="s">
        <v>17</v>
      </c>
      <c r="AQ9" s="30" t="s">
        <v>92</v>
      </c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</row>
    <row r="10" spans="1:64" ht="30" customHeight="1" x14ac:dyDescent="0.25">
      <c r="A10" s="25" t="s">
        <v>15</v>
      </c>
      <c r="B10" s="85" t="str">
        <f>AQ8</f>
        <v>MERKEZ GRUBU 2.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6"/>
      <c r="P10" s="36" t="s">
        <v>65</v>
      </c>
      <c r="Q10" s="36"/>
      <c r="R10" s="37"/>
      <c r="S10" s="36"/>
      <c r="T10" s="36"/>
      <c r="U10" s="36"/>
      <c r="V10" s="36"/>
      <c r="AO10" s="39" t="s">
        <v>66</v>
      </c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30" customHeight="1" thickBot="1" x14ac:dyDescent="0.3">
      <c r="B11" s="87" t="s">
        <v>86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  <c r="N11" s="41"/>
      <c r="O11" s="36"/>
      <c r="P11" s="71">
        <v>46164</v>
      </c>
      <c r="Q11" s="71"/>
      <c r="R11" s="72"/>
      <c r="S11" s="89">
        <v>0.45833333333333331</v>
      </c>
      <c r="T11" s="90"/>
      <c r="U11" s="90"/>
      <c r="V11" s="90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30" customHeight="1" x14ac:dyDescent="0.25">
      <c r="A12" s="35" t="s">
        <v>17</v>
      </c>
      <c r="B12" s="78" t="str">
        <f>AQ9</f>
        <v>OSMANCIK 4. MAÇ (B1-A2) GALİBİ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  <c r="S12" s="42"/>
      <c r="T12" s="42"/>
      <c r="U12" s="42"/>
      <c r="V12" s="42"/>
    </row>
  </sheetData>
  <mergeCells count="29">
    <mergeCell ref="BC6:BG11"/>
    <mergeCell ref="BH6:BL11"/>
    <mergeCell ref="B7:M7"/>
    <mergeCell ref="B8:M8"/>
    <mergeCell ref="B9:M9"/>
    <mergeCell ref="P9:R9"/>
    <mergeCell ref="S9:V9"/>
    <mergeCell ref="B10:M10"/>
    <mergeCell ref="B11:M11"/>
    <mergeCell ref="B6:M6"/>
    <mergeCell ref="AG6:AJ6"/>
    <mergeCell ref="AS6:AW11"/>
    <mergeCell ref="P11:R11"/>
    <mergeCell ref="S11:V11"/>
    <mergeCell ref="B12:M12"/>
    <mergeCell ref="A1:V1"/>
    <mergeCell ref="A2:V2"/>
    <mergeCell ref="A3:V3"/>
    <mergeCell ref="AX6:BB11"/>
    <mergeCell ref="AH5:AL5"/>
    <mergeCell ref="AN5:AO5"/>
    <mergeCell ref="AP5:AQ5"/>
    <mergeCell ref="A5:G5"/>
    <mergeCell ref="H5:M5"/>
    <mergeCell ref="N5:R5"/>
    <mergeCell ref="S5:V5"/>
    <mergeCell ref="W5:AB5"/>
    <mergeCell ref="AC5:AG5"/>
    <mergeCell ref="A4:V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GENÇ B KIZLAR FUTSAL </vt:lpstr>
      <vt:lpstr>GENÇ B KIZ FUTSAL OSMANCIK</vt:lpstr>
      <vt:lpstr>ELEME 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2026-04-24T06:18:48Z</dcterms:modified>
</cp:coreProperties>
</file>